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8_{93320D66-3AAF-4F66-A351-B0DC210938E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Q30" i="1" s="1"/>
  <c r="G20" i="1" l="1"/>
  <c r="H20" i="1" l="1"/>
  <c r="K21" i="1" l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I35" i="1"/>
  <c r="E35" i="1"/>
  <c r="G21" i="1"/>
  <c r="G22" i="1"/>
  <c r="G23" i="1"/>
  <c r="G24" i="1"/>
  <c r="G25" i="1"/>
  <c r="G26" i="1"/>
  <c r="G27" i="1"/>
  <c r="G28" i="1"/>
  <c r="G29" i="1"/>
  <c r="G30" i="1"/>
  <c r="G31" i="1"/>
  <c r="G32" i="1"/>
  <c r="M32" i="1" s="1"/>
  <c r="G33" i="1"/>
  <c r="G34" i="1"/>
  <c r="K20" i="1"/>
  <c r="M31" i="1" l="1"/>
  <c r="H26" i="1"/>
  <c r="N26" i="1" s="1"/>
  <c r="M26" i="1"/>
  <c r="H25" i="1"/>
  <c r="N25" i="1" s="1"/>
  <c r="M25" i="1"/>
  <c r="M30" i="1"/>
  <c r="H24" i="1"/>
  <c r="N24" i="1" s="1"/>
  <c r="M24" i="1"/>
  <c r="L20" i="1"/>
  <c r="N20" i="1" s="1"/>
  <c r="M20" i="1"/>
  <c r="H29" i="1"/>
  <c r="N29" i="1" s="1"/>
  <c r="M29" i="1"/>
  <c r="H23" i="1"/>
  <c r="N23" i="1" s="1"/>
  <c r="M23" i="1"/>
  <c r="M34" i="1"/>
  <c r="H28" i="1"/>
  <c r="N28" i="1" s="1"/>
  <c r="M28" i="1"/>
  <c r="H22" i="1"/>
  <c r="N22" i="1" s="1"/>
  <c r="M22" i="1"/>
  <c r="M33" i="1"/>
  <c r="H27" i="1"/>
  <c r="N27" i="1" s="1"/>
  <c r="M27" i="1"/>
  <c r="H21" i="1"/>
  <c r="N21" i="1" s="1"/>
  <c r="M21" i="1"/>
  <c r="H31" i="1"/>
  <c r="N31" i="1" s="1"/>
  <c r="H34" i="1"/>
  <c r="N34" i="1" s="1"/>
  <c r="H30" i="1"/>
  <c r="N30" i="1" s="1"/>
  <c r="H33" i="1"/>
  <c r="N33" i="1" s="1"/>
  <c r="H32" i="1"/>
  <c r="N32" i="1" s="1"/>
  <c r="G35" i="1"/>
  <c r="K35" i="1"/>
  <c r="L35" i="1" l="1"/>
  <c r="M35" i="1"/>
  <c r="M36" i="1"/>
  <c r="N37" i="1" s="1"/>
  <c r="H35" i="1" l="1"/>
  <c r="N35" i="1" s="1"/>
  <c r="N36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<sst xmlns="http://schemas.openxmlformats.org/spreadsheetml/2006/main" count="38" uniqueCount="31">
  <si>
    <t>NUM.</t>
  </si>
  <si>
    <t>______________________________________</t>
  </si>
  <si>
    <t>____________________________________</t>
  </si>
  <si>
    <t>Timbro e firma Ass. Sociale Comune</t>
  </si>
  <si>
    <t xml:space="preserve">Luogo e data </t>
  </si>
  <si>
    <t>PLUS DISTRETTO DI ORISTANO</t>
  </si>
  <si>
    <t>COMUNE:</t>
  </si>
  <si>
    <t xml:space="preserve">TOTALE </t>
  </si>
  <si>
    <t>ESCLUSO IVA</t>
  </si>
  <si>
    <t>TOTALE COMPLESSIVO DA FATTURARE</t>
  </si>
  <si>
    <t>TOT. SPESA COMPRESA DI IVA AL 5%</t>
  </si>
  <si>
    <t>COMPRESO DI IVA AL 5%</t>
  </si>
  <si>
    <t>IVA Al 5%</t>
  </si>
  <si>
    <t>Timbro e firma Referente Organizzativo Ditta</t>
  </si>
  <si>
    <t>IMPORTO VOUCHER IVA ESCLUSA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</si>
  <si>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CONTROLLO CALCOLI</t>
  </si>
  <si>
    <t>MESE/I:</t>
  </si>
  <si>
    <t>ANNO</t>
  </si>
  <si>
    <t>____________</t>
  </si>
  <si>
    <t>Finanziato a valere sulla Quota servizi del Fondo Povertà - Annualità 2020 - CUP H31B20000950001</t>
  </si>
  <si>
    <t xml:space="preserve">SCHEDA DI RENDICONTAZIONE </t>
  </si>
  <si>
    <t>Numero progressivo Voucher</t>
  </si>
  <si>
    <t>NOME E COGNOME DEL DESTINATARIO DELL'INTERVENTO</t>
  </si>
  <si>
    <t>OPERATORE SOCIALE referente</t>
  </si>
  <si>
    <t>QUANTITA' VOUCHER (1 PARI A 5 ORE) FRUITI</t>
  </si>
  <si>
    <t>QUANTITA'  VOUCHER (1 PARI A 5 ORE) FRUITI</t>
  </si>
  <si>
    <t>Assistenza domiciliare socio-assistenziale e servizi di prossimità - Operatore NON FORMATO (Op. Gen.)</t>
  </si>
  <si>
    <t>Operatore NON FORMATO feriale (Operatore generico)</t>
  </si>
  <si>
    <t>Operatore NON FORMATO festivo (Operatore generico)</t>
  </si>
  <si>
    <t xml:space="preserve">TOT. SPESA ESCLUSO IVA 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</si>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</sst>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5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/>
    </xf>
    <xf numFmtId="49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6" fillId="0" borderId="0" xfId="0" applyFont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3" fillId="6" borderId="7" xfId="0" applyNumberFormat="1" applyFont="1" applyFill="1" applyBorder="1" applyAlignment="1">
      <alignment wrapText="1"/>
    </xf>
    <xf numFmtId="164" fontId="3" fillId="6" borderId="6" xfId="0" applyNumberFormat="1" applyFont="1" applyFill="1" applyBorder="1" applyAlignment="1">
      <alignment wrapText="1"/>
    </xf>
    <xf numFmtId="164" fontId="1" fillId="7" borderId="5" xfId="0" applyNumberFormat="1" applyFont="1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164" fontId="3" fillId="6" borderId="9" xfId="0" applyNumberFormat="1" applyFont="1" applyFill="1" applyBorder="1" applyAlignment="1">
      <alignment horizontal="right" wrapText="1"/>
    </xf>
    <xf numFmtId="164" fontId="3" fillId="6" borderId="8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wrapText="1"/>
    </xf>
    <xf numFmtId="0" fontId="1" fillId="5" borderId="4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right" wrapText="1"/>
    </xf>
    <xf numFmtId="0" fontId="1" fillId="5" borderId="3" xfId="0" applyFont="1" applyFill="1" applyBorder="1" applyAlignment="1">
      <alignment horizontal="right" wrapText="1"/>
    </xf>
    <xf numFmtId="0" fontId="1" fillId="5" borderId="4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247652</xdr:colOff>
      <xdr:row>0</xdr:row>
      <xdr:rowOff>95250</xdr:rowOff>
    </xdr:from>
    <xdr:to>
      <xdr:col>5</xdr:col>
      <xdr:colOff>752475</xdr:colOff>
      <xdr:row>5</xdr:row>
      <xdr:rowOff>104775</xdr:rowOff>
    </xdr:to>
    <xdr:sp macro="" textlink="">
      <xdr:nvSpPr>
        <xdr:cNvPr id="1025" name="Casella di testo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47652" y="95250"/>
          <a:ext cx="6115048" cy="962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it-IT" sz="11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47627</xdr:colOff>
      <xdr:row>1</xdr:row>
      <xdr:rowOff>19050</xdr:rowOff>
    </xdr:from>
    <xdr:to>
      <xdr:col>5</xdr:col>
      <xdr:colOff>552450</xdr:colOff>
      <xdr:row>4</xdr:row>
      <xdr:rowOff>9526</xdr:rowOff>
    </xdr:to>
    <xdr:pic>
      <xdr:nvPicPr>
        <xdr:cNvPr id="5" name="Immagine 4" descr="http://www.lavoro.gov.it/temi-e-priorita/europa-e-fondi-europei/focus-on/pon-Inclusione/PublishingImages/logo-firma-pon-inclusion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28627" y="209550"/>
          <a:ext cx="5734048" cy="561976"/>
        </a:xfrm>
        <a:prstGeom prst="rect">
          <a:avLst/>
        </a:prstGeom>
      </xdr:spPr>
    </xdr:pic>
    <xdr:clientData/>
  </xdr:twoCellAnchor>
  <xdr:twoCellAnchor>
    <xdr:from>
      <xdr:col>6</xdr:col>
      <xdr:colOff>28576</xdr:colOff>
      <xdr:row>0</xdr:row>
      <xdr:rowOff>95251</xdr:rowOff>
    </xdr:from>
    <xdr:to>
      <xdr:col>13</xdr:col>
      <xdr:colOff>533401</xdr:colOff>
      <xdr:row>5</xdr:row>
      <xdr:rowOff>57151</xdr:rowOff>
    </xdr:to>
    <xdr:sp macro="" textlink="">
      <xdr:nvSpPr>
        <xdr:cNvPr id="6" name="Casella di testo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524626" y="95251"/>
          <a:ext cx="6591300" cy="914400"/>
        </a:xfrm>
        <a:prstGeom prst="rect">
          <a:avLst/>
        </a:prstGeom>
        <a:gradFill>
          <a:gsLst>
            <a:gs pos="0">
              <a:srgbClr val="FFFFFF"/>
            </a:gs>
            <a:gs pos="100000">
              <a:srgbClr val="E5B8B7"/>
            </a:gs>
          </a:gsLst>
          <a:lin ang="5400000"/>
        </a:gradFill>
        <a:ln w="12600">
          <a:solidFill>
            <a:srgbClr val="D99594"/>
          </a:solidFill>
          <a:miter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wrap="square"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it-IT" sz="1800" b="1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PLUS </a:t>
          </a:r>
          <a:r>
            <a:rPr lang="it-IT" sz="900" b="1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Ambito Distretto di Oristano - </a:t>
          </a:r>
          <a:r>
            <a:rPr lang="it-IT" sz="700" b="1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Comuni di: Allai - Baratili S.Pietro-Bauladu-Cabras -Milis-Narbolia-Nurachi-Ollastra-Oristano-Palmas Arborea-Riola Sardo-Samugheo- S.Vero Milis-Santa Giusta-Siamaggiore-Siamanna-Siapiccia-Simaxis-Solarussa- Tramatza -Villanova Truschedu-Villaurbana-Zeddiani-Zerfaliu -Provincia di Oristano</a:t>
          </a:r>
          <a:r>
            <a:rPr lang="it-IT" sz="700" b="1" baseline="0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 -</a:t>
          </a:r>
          <a:r>
            <a:rPr lang="it-IT" sz="700" b="1">
              <a:solidFill>
                <a:srgbClr val="548DD4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ATS Sardegna – ASSL Oristano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Q186"/>
  <sheetViews>
    <sheetView tabSelected="1" zoomScaleNormal="100" workbookViewId="0">
      <selection activeCell="F45" sqref="F45"/>
    </sheetView>
  </sheetViews>
  <sheetFormatPr defaultRowHeight="15" x14ac:dyDescent="0.25"/>
  <cols>
    <col min="1" max="1" width="5.7109375" customWidth="1"/>
    <col min="2" max="2" width="24.7109375" customWidth="1"/>
    <col min="3" max="3" width="22.28515625" customWidth="1"/>
    <col min="4" max="4" width="19.85546875" customWidth="1"/>
    <col min="5" max="5" width="11.5703125" customWidth="1"/>
    <col min="6" max="6" width="18.85546875" customWidth="1"/>
    <col min="7" max="8" width="13.28515625" customWidth="1"/>
    <col min="9" max="9" width="11.5703125" customWidth="1"/>
    <col min="10" max="14" width="13.28515625" customWidth="1"/>
    <col min="16" max="17" width="11.5703125" bestFit="1" customWidth="1"/>
  </cols>
  <sheetData>
    <row r="7" spans="2:14" ht="15.75" thickBot="1" x14ac:dyDescent="0.3"/>
    <row r="8" spans="2:14" ht="33" thickBot="1" x14ac:dyDescent="0.3">
      <c r="B8" s="41" t="s">
        <v>26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</row>
    <row r="9" spans="2:14" ht="21" x14ac:dyDescent="0.25">
      <c r="C9" s="44" t="s">
        <v>19</v>
      </c>
      <c r="D9" s="44"/>
      <c r="E9" s="44"/>
      <c r="F9" s="44"/>
      <c r="G9" s="44"/>
      <c r="H9" s="44"/>
      <c r="I9" s="44"/>
      <c r="J9" s="44"/>
      <c r="K9" s="44"/>
    </row>
    <row r="12" spans="2:14" ht="18.75" x14ac:dyDescent="0.3">
      <c r="C12" s="29" t="s">
        <v>20</v>
      </c>
      <c r="D12" s="29"/>
      <c r="E12" s="29"/>
      <c r="F12" s="29"/>
      <c r="G12" s="29"/>
      <c r="H12" s="29"/>
      <c r="I12" s="29"/>
      <c r="J12" s="29"/>
    </row>
    <row r="13" spans="2:14" ht="18.75" x14ac:dyDescent="0.3">
      <c r="C13" s="29" t="s">
        <v>5</v>
      </c>
      <c r="D13" s="29"/>
      <c r="E13" s="29"/>
      <c r="F13" s="29"/>
      <c r="G13" s="29"/>
      <c r="H13" s="29"/>
      <c r="I13" s="29"/>
      <c r="J13" s="29"/>
    </row>
    <row r="14" spans="2:14" ht="12" customHeight="1" x14ac:dyDescent="0.25">
      <c r="F14" s="11"/>
    </row>
    <row r="15" spans="2:14" ht="12" customHeight="1" x14ac:dyDescent="0.25">
      <c r="F15" s="11"/>
    </row>
    <row r="16" spans="2:14" ht="18.75" x14ac:dyDescent="0.3">
      <c r="B16" s="7" t="s">
        <v>6</v>
      </c>
      <c r="C16" t="s">
        <v>1</v>
      </c>
      <c r="G16" s="7" t="s">
        <v>16</v>
      </c>
      <c r="H16" t="s">
        <v>1</v>
      </c>
      <c r="K16" s="7" t="s">
        <v>17</v>
      </c>
      <c r="L16" s="2" t="s">
        <v>18</v>
      </c>
    </row>
    <row r="17" spans="1:17" ht="18" customHeight="1" x14ac:dyDescent="0.25"/>
    <row r="18" spans="1:17" s="1" customFormat="1" ht="36" customHeight="1" x14ac:dyDescent="0.25">
      <c r="A18" s="30" t="s">
        <v>0</v>
      </c>
      <c r="B18" s="32" t="s">
        <v>22</v>
      </c>
      <c r="C18" s="32" t="s">
        <v>23</v>
      </c>
      <c r="D18" s="32" t="s">
        <v>21</v>
      </c>
      <c r="E18" s="37" t="s">
        <v>27</v>
      </c>
      <c r="F18" s="37"/>
      <c r="G18" s="37"/>
      <c r="H18" s="37"/>
      <c r="I18" s="38" t="s">
        <v>28</v>
      </c>
      <c r="J18" s="39"/>
      <c r="K18" s="39"/>
      <c r="L18" s="40"/>
      <c r="M18" s="45" t="s">
        <v>9</v>
      </c>
      <c r="N18" s="46"/>
    </row>
    <row r="19" spans="1:17" s="1" customFormat="1" ht="84" customHeight="1" x14ac:dyDescent="0.25">
      <c r="A19" s="31"/>
      <c r="B19" s="33"/>
      <c r="C19" s="33"/>
      <c r="D19" s="33"/>
      <c r="E19" s="12" t="s">
        <v>24</v>
      </c>
      <c r="F19" s="12" t="s">
        <v>14</v>
      </c>
      <c r="G19" s="12" t="s">
        <v>29</v>
      </c>
      <c r="H19" s="12" t="s">
        <v>10</v>
      </c>
      <c r="I19" s="13" t="s">
        <v>25</v>
      </c>
      <c r="J19" s="13" t="s">
        <v>14</v>
      </c>
      <c r="K19" s="13" t="s">
        <v>29</v>
      </c>
      <c r="L19" s="13" t="s">
        <v>10</v>
      </c>
      <c r="M19" s="25" t="s">
        <v>8</v>
      </c>
      <c r="N19" s="25" t="s">
        <v>11</v>
      </c>
    </row>
    <row r="20" spans="1:17" s="1" customFormat="1" x14ac:dyDescent="0.25">
      <c r="A20" s="4">
        <v>1</v>
      </c>
      <c r="B20" s="8"/>
      <c r="C20" s="8"/>
      <c r="D20" s="8"/>
      <c r="E20" s="9"/>
      <c r="F20" s="26">
        <v>92</v>
      </c>
      <c r="G20" s="5">
        <f>E20*F20</f>
        <v>0</v>
      </c>
      <c r="H20" s="5">
        <f>G20+(G20*5%)</f>
        <v>0</v>
      </c>
      <c r="I20" s="9"/>
      <c r="J20" s="5">
        <v>96.952380952380906</v>
      </c>
      <c r="K20" s="5">
        <f>I20*J20</f>
        <v>0</v>
      </c>
      <c r="L20" s="5">
        <f>K20+(K20*5%)</f>
        <v>0</v>
      </c>
      <c r="M20" s="23">
        <f>G20+K20</f>
        <v>0</v>
      </c>
      <c r="N20" s="23">
        <f>H20+L20</f>
        <v>0</v>
      </c>
      <c r="O20" s="10"/>
    </row>
    <row r="21" spans="1:17" s="1" customFormat="1" x14ac:dyDescent="0.25">
      <c r="A21" s="4">
        <f>A20+1</f>
        <v>2</v>
      </c>
      <c r="B21" s="8"/>
      <c r="C21" s="8"/>
      <c r="D21" s="8"/>
      <c r="E21" s="9"/>
      <c r="F21" s="26">
        <v>92</v>
      </c>
      <c r="G21" s="5">
        <f t="shared" ref="G21:G34" si="0">E21*F21</f>
        <v>0</v>
      </c>
      <c r="H21" s="5">
        <f t="shared" ref="H21:H34" si="1">G21+(G21*5%)</f>
        <v>0</v>
      </c>
      <c r="I21" s="9"/>
      <c r="J21" s="5">
        <v>96.952380952380906</v>
      </c>
      <c r="K21" s="5">
        <f t="shared" ref="K21:K34" si="2">I21*J21</f>
        <v>0</v>
      </c>
      <c r="L21" s="5">
        <f t="shared" ref="L21:L34" si="3">K21+(K21*5%)</f>
        <v>0</v>
      </c>
      <c r="M21" s="23">
        <f t="shared" ref="M21:M34" si="4">G21+K21</f>
        <v>0</v>
      </c>
      <c r="N21" s="23">
        <f t="shared" ref="N21:N34" si="5">H21+L21</f>
        <v>0</v>
      </c>
      <c r="O21" s="10"/>
    </row>
    <row r="22" spans="1:17" s="1" customFormat="1" x14ac:dyDescent="0.25">
      <c r="A22" s="4">
        <f t="shared" ref="A22:A34" si="6">A21+1</f>
        <v>3</v>
      </c>
      <c r="B22" s="8"/>
      <c r="C22" s="8"/>
      <c r="D22" s="8"/>
      <c r="E22" s="9"/>
      <c r="F22" s="26">
        <v>92</v>
      </c>
      <c r="G22" s="5">
        <f t="shared" si="0"/>
        <v>0</v>
      </c>
      <c r="H22" s="5">
        <f t="shared" si="1"/>
        <v>0</v>
      </c>
      <c r="I22" s="9"/>
      <c r="J22" s="5">
        <v>96.952380952380906</v>
      </c>
      <c r="K22" s="5">
        <f t="shared" si="2"/>
        <v>0</v>
      </c>
      <c r="L22" s="5">
        <f t="shared" si="3"/>
        <v>0</v>
      </c>
      <c r="M22" s="23">
        <f t="shared" si="4"/>
        <v>0</v>
      </c>
      <c r="N22" s="23">
        <f t="shared" si="5"/>
        <v>0</v>
      </c>
      <c r="O22" s="10"/>
    </row>
    <row r="23" spans="1:17" s="1" customFormat="1" x14ac:dyDescent="0.25">
      <c r="A23" s="4">
        <f t="shared" si="6"/>
        <v>4</v>
      </c>
      <c r="B23" s="8"/>
      <c r="C23" s="8"/>
      <c r="D23" s="8"/>
      <c r="E23" s="9"/>
      <c r="F23" s="26">
        <v>92</v>
      </c>
      <c r="G23" s="5">
        <f t="shared" si="0"/>
        <v>0</v>
      </c>
      <c r="H23" s="5">
        <f t="shared" si="1"/>
        <v>0</v>
      </c>
      <c r="I23" s="9"/>
      <c r="J23" s="5">
        <v>96.952380952380906</v>
      </c>
      <c r="K23" s="5">
        <f t="shared" si="2"/>
        <v>0</v>
      </c>
      <c r="L23" s="5">
        <f t="shared" si="3"/>
        <v>0</v>
      </c>
      <c r="M23" s="23">
        <f t="shared" si="4"/>
        <v>0</v>
      </c>
      <c r="N23" s="23">
        <f t="shared" si="5"/>
        <v>0</v>
      </c>
      <c r="O23" s="10"/>
    </row>
    <row r="24" spans="1:17" s="1" customFormat="1" x14ac:dyDescent="0.25">
      <c r="A24" s="4">
        <f t="shared" si="6"/>
        <v>5</v>
      </c>
      <c r="B24" s="8"/>
      <c r="C24" s="8"/>
      <c r="D24" s="8"/>
      <c r="E24" s="9"/>
      <c r="F24" s="26">
        <v>92</v>
      </c>
      <c r="G24" s="5">
        <f t="shared" si="0"/>
        <v>0</v>
      </c>
      <c r="H24" s="5">
        <f t="shared" si="1"/>
        <v>0</v>
      </c>
      <c r="I24" s="9"/>
      <c r="J24" s="5">
        <v>96.952380952380906</v>
      </c>
      <c r="K24" s="5">
        <f t="shared" si="2"/>
        <v>0</v>
      </c>
      <c r="L24" s="5">
        <f t="shared" si="3"/>
        <v>0</v>
      </c>
      <c r="M24" s="23">
        <f t="shared" si="4"/>
        <v>0</v>
      </c>
      <c r="N24" s="23">
        <f t="shared" si="5"/>
        <v>0</v>
      </c>
      <c r="O24" s="10"/>
    </row>
    <row r="25" spans="1:17" s="1" customFormat="1" x14ac:dyDescent="0.25">
      <c r="A25" s="4">
        <f t="shared" si="6"/>
        <v>6</v>
      </c>
      <c r="B25" s="8"/>
      <c r="C25" s="8"/>
      <c r="D25" s="8"/>
      <c r="E25" s="9"/>
      <c r="F25" s="26">
        <v>92</v>
      </c>
      <c r="G25" s="5">
        <f t="shared" si="0"/>
        <v>0</v>
      </c>
      <c r="H25" s="5">
        <f t="shared" si="1"/>
        <v>0</v>
      </c>
      <c r="I25" s="9"/>
      <c r="J25" s="5">
        <v>96.952380952380906</v>
      </c>
      <c r="K25" s="5">
        <f t="shared" si="2"/>
        <v>0</v>
      </c>
      <c r="L25" s="5">
        <f t="shared" si="3"/>
        <v>0</v>
      </c>
      <c r="M25" s="23">
        <f t="shared" si="4"/>
        <v>0</v>
      </c>
      <c r="N25" s="23">
        <f t="shared" si="5"/>
        <v>0</v>
      </c>
      <c r="O25" s="10"/>
    </row>
    <row r="26" spans="1:17" s="1" customFormat="1" x14ac:dyDescent="0.25">
      <c r="A26" s="4">
        <f t="shared" si="6"/>
        <v>7</v>
      </c>
      <c r="B26" s="8"/>
      <c r="C26" s="8"/>
      <c r="D26" s="8"/>
      <c r="E26" s="9"/>
      <c r="F26" s="26">
        <v>92</v>
      </c>
      <c r="G26" s="5">
        <f t="shared" si="0"/>
        <v>0</v>
      </c>
      <c r="H26" s="5">
        <f t="shared" si="1"/>
        <v>0</v>
      </c>
      <c r="I26" s="9"/>
      <c r="J26" s="5">
        <v>96.952380952380906</v>
      </c>
      <c r="K26" s="5">
        <f t="shared" si="2"/>
        <v>0</v>
      </c>
      <c r="L26" s="5">
        <f t="shared" si="3"/>
        <v>0</v>
      </c>
      <c r="M26" s="23">
        <f t="shared" si="4"/>
        <v>0</v>
      </c>
      <c r="N26" s="23">
        <f t="shared" si="5"/>
        <v>0</v>
      </c>
      <c r="O26" s="10"/>
    </row>
    <row r="27" spans="1:17" s="1" customFormat="1" x14ac:dyDescent="0.25">
      <c r="A27" s="4">
        <f t="shared" si="6"/>
        <v>8</v>
      </c>
      <c r="B27" s="8"/>
      <c r="C27" s="8"/>
      <c r="D27" s="8"/>
      <c r="E27" s="9"/>
      <c r="F27" s="26">
        <v>92</v>
      </c>
      <c r="G27" s="5">
        <f t="shared" si="0"/>
        <v>0</v>
      </c>
      <c r="H27" s="5">
        <f t="shared" si="1"/>
        <v>0</v>
      </c>
      <c r="I27" s="9"/>
      <c r="J27" s="5">
        <v>96.952380952380906</v>
      </c>
      <c r="K27" s="5">
        <f t="shared" si="2"/>
        <v>0</v>
      </c>
      <c r="L27" s="5">
        <f t="shared" si="3"/>
        <v>0</v>
      </c>
      <c r="M27" s="23">
        <f t="shared" si="4"/>
        <v>0</v>
      </c>
      <c r="N27" s="23">
        <f t="shared" si="5"/>
        <v>0</v>
      </c>
    </row>
    <row r="28" spans="1:17" s="1" customFormat="1" x14ac:dyDescent="0.25">
      <c r="A28" s="4">
        <f t="shared" si="6"/>
        <v>9</v>
      </c>
      <c r="B28" s="8"/>
      <c r="C28" s="8"/>
      <c r="D28" s="8"/>
      <c r="E28" s="9"/>
      <c r="F28" s="26">
        <v>92</v>
      </c>
      <c r="G28" s="5">
        <f t="shared" si="0"/>
        <v>0</v>
      </c>
      <c r="H28" s="5">
        <f t="shared" si="1"/>
        <v>0</v>
      </c>
      <c r="I28" s="9"/>
      <c r="J28" s="5">
        <v>96.952380952380906</v>
      </c>
      <c r="K28" s="5">
        <f t="shared" si="2"/>
        <v>0</v>
      </c>
      <c r="L28" s="5">
        <f t="shared" si="3"/>
        <v>0</v>
      </c>
      <c r="M28" s="23">
        <f t="shared" si="4"/>
        <v>0</v>
      </c>
      <c r="N28" s="23">
        <f t="shared" si="5"/>
        <v>0</v>
      </c>
    </row>
    <row r="29" spans="1:17" s="1" customFormat="1" x14ac:dyDescent="0.25">
      <c r="A29" s="4">
        <f t="shared" si="6"/>
        <v>10</v>
      </c>
      <c r="B29" s="8"/>
      <c r="C29" s="8"/>
      <c r="D29" s="8"/>
      <c r="E29" s="9"/>
      <c r="F29" s="26">
        <v>92</v>
      </c>
      <c r="G29" s="5">
        <f t="shared" si="0"/>
        <v>0</v>
      </c>
      <c r="H29" s="5">
        <f t="shared" si="1"/>
        <v>0</v>
      </c>
      <c r="I29" s="9"/>
      <c r="J29" s="5">
        <v>96.952380952380906</v>
      </c>
      <c r="K29" s="5">
        <f t="shared" si="2"/>
        <v>0</v>
      </c>
      <c r="L29" s="5">
        <f t="shared" si="3"/>
        <v>0</v>
      </c>
      <c r="M29" s="23">
        <f t="shared" si="4"/>
        <v>0</v>
      </c>
      <c r="N29" s="23">
        <f t="shared" si="5"/>
        <v>0</v>
      </c>
    </row>
    <row r="30" spans="1:17" s="1" customFormat="1" x14ac:dyDescent="0.25">
      <c r="A30" s="4">
        <f t="shared" si="6"/>
        <v>11</v>
      </c>
      <c r="B30" s="8"/>
      <c r="C30" s="8"/>
      <c r="D30" s="8"/>
      <c r="E30" s="9"/>
      <c r="F30" s="26">
        <v>92</v>
      </c>
      <c r="G30" s="5">
        <f t="shared" si="0"/>
        <v>0</v>
      </c>
      <c r="H30" s="5">
        <f t="shared" si="1"/>
        <v>0</v>
      </c>
      <c r="I30" s="9"/>
      <c r="J30" s="5">
        <v>96.952380952380906</v>
      </c>
      <c r="K30" s="5">
        <f t="shared" si="2"/>
        <v>0</v>
      </c>
      <c r="L30" s="5">
        <f t="shared" si="3"/>
        <v>0</v>
      </c>
      <c r="M30" s="23">
        <f t="shared" si="4"/>
        <v>0</v>
      </c>
      <c r="N30" s="23">
        <f t="shared" si="5"/>
        <v>0</v>
      </c>
      <c r="P30" s="1">
        <f>20.36*5</f>
        <v>101.8</v>
      </c>
      <c r="Q30" s="1">
        <f>P30/1.05</f>
        <v>96.952380952380949</v>
      </c>
    </row>
    <row r="31" spans="1:17" s="1" customFormat="1" x14ac:dyDescent="0.25">
      <c r="A31" s="4">
        <f t="shared" si="6"/>
        <v>12</v>
      </c>
      <c r="B31" s="8"/>
      <c r="C31" s="8"/>
      <c r="D31" s="8"/>
      <c r="E31" s="9"/>
      <c r="F31" s="26">
        <v>92</v>
      </c>
      <c r="G31" s="5">
        <f t="shared" si="0"/>
        <v>0</v>
      </c>
      <c r="H31" s="5">
        <f t="shared" si="1"/>
        <v>0</v>
      </c>
      <c r="I31" s="9"/>
      <c r="J31" s="5">
        <v>96.952380952380906</v>
      </c>
      <c r="K31" s="5">
        <f t="shared" si="2"/>
        <v>0</v>
      </c>
      <c r="L31" s="5">
        <f t="shared" si="3"/>
        <v>0</v>
      </c>
      <c r="M31" s="23">
        <f t="shared" si="4"/>
        <v>0</v>
      </c>
      <c r="N31" s="23">
        <f t="shared" si="5"/>
        <v>0</v>
      </c>
    </row>
    <row r="32" spans="1:17" s="1" customFormat="1" x14ac:dyDescent="0.25">
      <c r="A32" s="4">
        <f t="shared" si="6"/>
        <v>13</v>
      </c>
      <c r="B32" s="8"/>
      <c r="C32" s="8"/>
      <c r="D32" s="8"/>
      <c r="E32" s="9"/>
      <c r="F32" s="26">
        <v>92</v>
      </c>
      <c r="G32" s="5">
        <f t="shared" si="0"/>
        <v>0</v>
      </c>
      <c r="H32" s="5">
        <f t="shared" si="1"/>
        <v>0</v>
      </c>
      <c r="I32" s="9"/>
      <c r="J32" s="5">
        <v>96.952380952380906</v>
      </c>
      <c r="K32" s="5">
        <f t="shared" si="2"/>
        <v>0</v>
      </c>
      <c r="L32" s="5">
        <f t="shared" si="3"/>
        <v>0</v>
      </c>
      <c r="M32" s="23">
        <f t="shared" si="4"/>
        <v>0</v>
      </c>
      <c r="N32" s="23">
        <f t="shared" si="5"/>
        <v>0</v>
      </c>
    </row>
    <row r="33" spans="1:14" s="1" customFormat="1" x14ac:dyDescent="0.25">
      <c r="A33" s="4">
        <f t="shared" si="6"/>
        <v>14</v>
      </c>
      <c r="B33" s="8"/>
      <c r="C33" s="8"/>
      <c r="D33" s="8"/>
      <c r="E33" s="9"/>
      <c r="F33" s="26">
        <v>92</v>
      </c>
      <c r="G33" s="5">
        <f t="shared" si="0"/>
        <v>0</v>
      </c>
      <c r="H33" s="5">
        <f t="shared" si="1"/>
        <v>0</v>
      </c>
      <c r="I33" s="9"/>
      <c r="J33" s="5">
        <v>96.952380952380906</v>
      </c>
      <c r="K33" s="5">
        <f t="shared" si="2"/>
        <v>0</v>
      </c>
      <c r="L33" s="5">
        <f t="shared" si="3"/>
        <v>0</v>
      </c>
      <c r="M33" s="23">
        <f t="shared" si="4"/>
        <v>0</v>
      </c>
      <c r="N33" s="23">
        <f t="shared" si="5"/>
        <v>0</v>
      </c>
    </row>
    <row r="34" spans="1:14" s="1" customFormat="1" x14ac:dyDescent="0.25">
      <c r="A34" s="4">
        <f t="shared" si="6"/>
        <v>15</v>
      </c>
      <c r="B34" s="8"/>
      <c r="C34" s="8"/>
      <c r="D34" s="8"/>
      <c r="E34" s="9"/>
      <c r="F34" s="26">
        <v>92</v>
      </c>
      <c r="G34" s="5">
        <f t="shared" si="0"/>
        <v>0</v>
      </c>
      <c r="H34" s="5">
        <f t="shared" si="1"/>
        <v>0</v>
      </c>
      <c r="I34" s="9"/>
      <c r="J34" s="5">
        <v>96.952380952380906</v>
      </c>
      <c r="K34" s="5">
        <f t="shared" si="2"/>
        <v>0</v>
      </c>
      <c r="L34" s="5">
        <f t="shared" si="3"/>
        <v>0</v>
      </c>
      <c r="M34" s="23">
        <f t="shared" si="4"/>
        <v>0</v>
      </c>
      <c r="N34" s="23">
        <f t="shared" si="5"/>
        <v>0</v>
      </c>
    </row>
    <row r="35" spans="1:14" s="1" customFormat="1" ht="15.75" thickBot="1" x14ac:dyDescent="0.3">
      <c r="A35" s="34" t="s">
        <v>7</v>
      </c>
      <c r="B35" s="35"/>
      <c r="C35" s="36"/>
      <c r="D35" s="24"/>
      <c r="E35" s="17">
        <f>SUM(E20:E34)</f>
        <v>0</v>
      </c>
      <c r="F35" s="17"/>
      <c r="G35" s="18">
        <f>SUM(G20:G34)</f>
        <v>0</v>
      </c>
      <c r="H35" s="18">
        <f>SUM(H20:H34)</f>
        <v>0</v>
      </c>
      <c r="I35" s="19">
        <f>SUM(I20:I34)</f>
        <v>0</v>
      </c>
      <c r="J35" s="19"/>
      <c r="K35" s="20">
        <f>SUM(K20:K34)</f>
        <v>0</v>
      </c>
      <c r="L35" s="20">
        <f>SUM(L20:L34)</f>
        <v>0</v>
      </c>
      <c r="M35" s="16">
        <f>G35+K35</f>
        <v>0</v>
      </c>
      <c r="N35" s="16">
        <f>H35+L35</f>
        <v>0</v>
      </c>
    </row>
    <row r="36" spans="1:14" s="1" customFormat="1" ht="15" customHeight="1" thickBot="1" x14ac:dyDescent="0.3">
      <c r="A36" s="47" t="s">
        <v>15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22">
        <f>SUM(M20:M34)</f>
        <v>0</v>
      </c>
      <c r="N36" s="14">
        <f>SUM(N20:N34)</f>
        <v>0</v>
      </c>
    </row>
    <row r="37" spans="1:14" s="1" customFormat="1" ht="15" customHeight="1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21" t="s">
        <v>12</v>
      </c>
      <c r="N37" s="15">
        <f>M36*5%</f>
        <v>0</v>
      </c>
    </row>
    <row r="38" spans="1:14" s="1" customFormat="1" ht="15" customHeight="1" x14ac:dyDescent="0.25">
      <c r="L38" s="10"/>
    </row>
    <row r="39" spans="1:14" s="1" customFormat="1" ht="15" customHeight="1" x14ac:dyDescent="0.25"/>
    <row r="40" spans="1:14" s="1" customFormat="1" x14ac:dyDescent="0.25">
      <c r="C40" s="6" t="s">
        <v>4</v>
      </c>
      <c r="D40" s="3" t="s">
        <v>30</v>
      </c>
      <c r="H40" s="28" t="s">
        <v>4</v>
      </c>
      <c r="I40" s="28"/>
      <c r="J40" s="28"/>
      <c r="K40" s="3" t="s">
        <v>2</v>
      </c>
    </row>
    <row r="41" spans="1:14" s="1" customFormat="1" x14ac:dyDescent="0.25"/>
    <row r="42" spans="1:14" s="1" customFormat="1" x14ac:dyDescent="0.25">
      <c r="C42" s="2" t="s">
        <v>13</v>
      </c>
      <c r="D42" s="3" t="s">
        <v>30</v>
      </c>
      <c r="E42" s="3"/>
      <c r="H42" s="27" t="s">
        <v>3</v>
      </c>
      <c r="I42" s="27"/>
      <c r="J42" s="27"/>
      <c r="K42" s="3" t="s">
        <v>2</v>
      </c>
    </row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pans="11:12" s="1" customFormat="1" x14ac:dyDescent="0.25"/>
    <row r="178" spans="11:12" s="1" customFormat="1" x14ac:dyDescent="0.25"/>
    <row r="179" spans="11:12" s="1" customFormat="1" x14ac:dyDescent="0.25"/>
    <row r="180" spans="11:12" s="1" customFormat="1" x14ac:dyDescent="0.25"/>
    <row r="181" spans="11:12" s="1" customFormat="1" x14ac:dyDescent="0.25"/>
    <row r="182" spans="11:12" s="1" customFormat="1" x14ac:dyDescent="0.25"/>
    <row r="183" spans="11:12" s="1" customFormat="1" x14ac:dyDescent="0.25"/>
    <row r="184" spans="11:12" s="1" customFormat="1" x14ac:dyDescent="0.25"/>
    <row r="185" spans="11:12" s="1" customFormat="1" x14ac:dyDescent="0.25">
      <c r="K185"/>
      <c r="L185"/>
    </row>
    <row r="186" spans="11:12" s="1" customFormat="1" x14ac:dyDescent="0.25">
      <c r="K186"/>
      <c r="L186"/>
    </row>
  </sheetData>
  <mergeCells count="15">
    <mergeCell ref="B8:N8"/>
    <mergeCell ref="C9:K9"/>
    <mergeCell ref="D18:D19"/>
    <mergeCell ref="M18:N18"/>
    <mergeCell ref="A36:L37"/>
    <mergeCell ref="H42:J42"/>
    <mergeCell ref="H40:J40"/>
    <mergeCell ref="C13:J13"/>
    <mergeCell ref="C12:J12"/>
    <mergeCell ref="A18:A19"/>
    <mergeCell ref="B18:B19"/>
    <mergeCell ref="C18:C19"/>
    <mergeCell ref="A35:C35"/>
    <mergeCell ref="E18:H18"/>
    <mergeCell ref="I18:L18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2022-10-14T13:54:50Z</dcterms:modified>
</cp:coreProperties>
</file>